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<sst xmlns="http://schemas.openxmlformats.org/spreadsheetml/2006/main" count="29" uniqueCount="29">
  <si>
    <t>Puedes editar los datos en amarillo para adaptarlos a tu situación:</t>
  </si>
  <si>
    <t>Precio de la casa</t>
  </si>
  <si>
    <t>Variables de la compra (puedes adaptarla a tu caso)</t>
  </si>
  <si>
    <t>Impuestos anuales por la casa</t>
  </si>
  <si>
    <t>Coste medio del IBI en España</t>
  </si>
  <si>
    <t>Costes de mantenimiento anuales</t>
  </si>
  <si>
    <t>Valor aproximado en España</t>
  </si>
  <si>
    <t>Entrada de la casa</t>
  </si>
  <si>
    <t>La mayoría de bancos financiarán un 20% de la compra.</t>
  </si>
  <si>
    <t>Impuestos</t>
  </si>
  <si>
    <t>Los impuestos por una casa nueva son del 10% y por una de segunda mano varían entre un 6% y un 11%</t>
  </si>
  <si>
    <t>Coste de oportunidad (%)</t>
  </si>
  <si>
    <t>Rentabilidad que podrías conseguir si invirtieses el dinero de la entrada más los impuestos que vas a destinar a comprar casa.</t>
  </si>
  <si>
    <t>Tipo de interés de la hipoteca (%)</t>
  </si>
  <si>
    <t>Si es variable, pon el resultdo final</t>
  </si>
  <si>
    <t>No tocar estas líneas, son cálculos automáticos.</t>
  </si>
  <si>
    <t>Coste de la inversión</t>
  </si>
  <si>
    <t>Entrada de la casa + impuestos</t>
  </si>
  <si>
    <t>Coste de oportunidad</t>
  </si>
  <si>
    <t xml:space="preserve">Cuánto podrías conseguir invirtiendo el dinero de la entrada de la vivienda más los impuestos </t>
  </si>
  <si>
    <t>Importe de la hipoteca</t>
  </si>
  <si>
    <t>El importe de la hipoteca es el coste de la casa, menos el dinero de la entrada.</t>
  </si>
  <si>
    <t>Intereses de la hipoteca</t>
  </si>
  <si>
    <t>Cálculo con interses simples sobre la hipoteca. Es una aproximación.</t>
  </si>
  <si>
    <t>Coste de capital (% sobre el valor de la propietad)</t>
  </si>
  <si>
    <t>Coste de la inversión (% sobre el valor de la propiedad)</t>
  </si>
  <si>
    <t>Regla para comprar casa</t>
  </si>
  <si>
    <t>Breakeven del alquiler</t>
  </si>
  <si>
    <t>Si el alquiler es inferior a esta cifra, es mejor alquilar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</si>
</sst>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,##0.00\ [$€-1]"/>
    <numFmt numFmtId="165" formatCode="0.0%"/>
    <numFmt numFmtId="166" formatCode="#,##0\ [$€-1]"/>
    <numFmt numFmtId="167" formatCode="&quot;$&quot;#,##0"/>
  </numFmts>
  <fonts count="8">
    <font>
      <sz val="10.0"/>
      <color rgb="FF000000"/>
      <name val="Arial"/>
      <scheme val="minor"/>
    </font>
    <font>
      <color theme="1"/>
      <name val="Arial"/>
    </font>
    <font>
      <b/>
      <color theme="1"/>
      <name val="Arial"/>
    </font>
    <font>
      <sz val="11.0"/>
      <color theme="1"/>
      <name val="Calibri"/>
    </font>
    <font>
      <color theme="1"/>
      <name val="Arial"/>
      <scheme val="minor"/>
    </font>
    <font>
      <b/>
      <sz val="11.0"/>
      <color theme="1"/>
      <name val="Calibri"/>
    </font>
    <font/>
    <font>
      <b/>
      <sz val="12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1" fillId="0" fontId="2" numFmtId="0" xfId="0" applyAlignment="1" applyBorder="1" applyFont="1">
      <alignment readingOrder="0" vertical="bottom"/>
    </xf>
    <xf borderId="2" fillId="2" fontId="2" numFmtId="164" xfId="0" applyAlignment="1" applyBorder="1" applyFill="1" applyFont="1" applyNumberFormat="1">
      <alignment horizontal="right" readingOrder="0" vertical="bottom"/>
    </xf>
    <xf borderId="3" fillId="0" fontId="1" numFmtId="0" xfId="0" applyAlignment="1" applyBorder="1" applyFont="1">
      <alignment readingOrder="0" vertical="bottom"/>
    </xf>
    <xf borderId="4" fillId="2" fontId="3" numFmtId="10" xfId="0" applyAlignment="1" applyBorder="1" applyFont="1" applyNumberFormat="1">
      <alignment horizontal="right" readingOrder="0" vertical="bottom"/>
    </xf>
    <xf borderId="5" fillId="0" fontId="1" numFmtId="0" xfId="0" applyAlignment="1" applyBorder="1" applyFont="1">
      <alignment readingOrder="0" vertical="bottom"/>
    </xf>
    <xf borderId="6" fillId="2" fontId="3" numFmtId="165" xfId="0" applyAlignment="1" applyBorder="1" applyFont="1" applyNumberFormat="1">
      <alignment horizontal="right" readingOrder="0" vertical="bottom"/>
    </xf>
    <xf borderId="4" fillId="2" fontId="1" numFmtId="9" xfId="0" applyAlignment="1" applyBorder="1" applyFont="1" applyNumberFormat="1">
      <alignment horizontal="right" readingOrder="0" vertical="bottom"/>
    </xf>
    <xf borderId="0" fillId="0" fontId="4" numFmtId="0" xfId="0" applyAlignment="1" applyFont="1">
      <alignment readingOrder="0"/>
    </xf>
    <xf borderId="7" fillId="2" fontId="4" numFmtId="9" xfId="0" applyAlignment="1" applyBorder="1" applyFont="1" applyNumberFormat="1">
      <alignment readingOrder="0"/>
    </xf>
    <xf borderId="8" fillId="0" fontId="1" numFmtId="0" xfId="0" applyAlignment="1" applyBorder="1" applyFont="1">
      <alignment readingOrder="0" vertical="bottom"/>
    </xf>
    <xf borderId="6" fillId="2" fontId="1" numFmtId="165" xfId="0" applyAlignment="1" applyBorder="1" applyFont="1" applyNumberFormat="1">
      <alignment horizontal="right" readingOrder="0" vertical="bottom"/>
    </xf>
    <xf borderId="1" fillId="0" fontId="5" numFmtId="0" xfId="0" applyAlignment="1" applyBorder="1" applyFont="1">
      <alignment horizontal="center" readingOrder="0" vertical="bottom"/>
    </xf>
    <xf borderId="2" fillId="0" fontId="6" numFmtId="0" xfId="0" applyBorder="1" applyFont="1"/>
    <xf borderId="7" fillId="0" fontId="3" numFmtId="166" xfId="0" applyAlignment="1" applyBorder="1" applyFont="1" applyNumberFormat="1">
      <alignment horizontal="right" vertical="bottom"/>
    </xf>
    <xf borderId="1" fillId="0" fontId="1" numFmtId="0" xfId="0" applyAlignment="1" applyBorder="1" applyFont="1">
      <alignment readingOrder="0" vertical="bottom"/>
    </xf>
    <xf borderId="2" fillId="0" fontId="3" numFmtId="10" xfId="0" applyAlignment="1" applyBorder="1" applyFont="1" applyNumberFormat="1">
      <alignment horizontal="right" vertical="bottom"/>
    </xf>
    <xf borderId="6" fillId="0" fontId="3" numFmtId="10" xfId="0" applyAlignment="1" applyBorder="1" applyFont="1" applyNumberFormat="1">
      <alignment horizontal="right" vertical="bottom"/>
    </xf>
    <xf borderId="0" fillId="0" fontId="7" numFmtId="0" xfId="0" applyAlignment="1" applyFont="1">
      <alignment readingOrder="0" vertical="bottom"/>
    </xf>
    <xf borderId="0" fillId="0" fontId="7" numFmtId="10" xfId="0" applyAlignment="1" applyFont="1" applyNumberFormat="1">
      <alignment horizontal="right" vertical="bottom"/>
    </xf>
    <xf borderId="0" fillId="0" fontId="7" numFmtId="167" xfId="0" applyAlignment="1" applyFont="1" applyNumberFormat="1">
      <alignment readingOrder="0" vertical="bottom"/>
    </xf>
    <xf borderId="0" fillId="0" fontId="7" numFmtId="166" xfId="0" applyAlignment="1" applyFont="1" applyNumberFormat="1">
      <alignment horizontal="right" vertical="bottom"/>
    </xf>
    <xf borderId="0" fillId="0" fontId="2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8.13"/>
  </cols>
  <sheetData>
    <row r="1">
      <c r="A1" s="1" t="s">
        <v>0</v>
      </c>
      <c r="B1" s="2"/>
      <c r="C1" s="2"/>
    </row>
    <row r="2">
      <c r="A2" s="3" t="s">
        <v>1</v>
      </c>
      <c r="B2" s="4">
        <v>200000.0</v>
      </c>
      <c r="C2" s="2"/>
    </row>
    <row r="3">
      <c r="A3" s="2"/>
      <c r="B3" s="2"/>
      <c r="C3" s="2"/>
    </row>
    <row r="4">
      <c r="A4" s="1" t="s">
        <v>2</v>
      </c>
      <c r="B4" s="2"/>
      <c r="C4" s="2"/>
    </row>
    <row r="5">
      <c r="A5" s="5" t="s">
        <v>3</v>
      </c>
      <c r="B5" s="6">
        <v>0.0065</v>
      </c>
      <c r="C5" s="1" t="s">
        <v>4</v>
      </c>
    </row>
    <row r="6">
      <c r="A6" s="7" t="s">
        <v>5</v>
      </c>
      <c r="B6" s="8">
        <v>0.005</v>
      </c>
      <c r="C6" s="1" t="s">
        <v>6</v>
      </c>
    </row>
    <row r="7">
      <c r="A7" s="5" t="s">
        <v>7</v>
      </c>
      <c r="B7" s="9">
        <v>0.2</v>
      </c>
      <c r="C7" s="1" t="s">
        <v>8</v>
      </c>
    </row>
    <row r="8">
      <c r="A8" s="10" t="s">
        <v>9</v>
      </c>
      <c r="B8" s="11">
        <v>0.1</v>
      </c>
      <c r="C8" s="10" t="s">
        <v>10</v>
      </c>
    </row>
    <row r="9">
      <c r="A9" s="12" t="s">
        <v>11</v>
      </c>
      <c r="B9" s="11">
        <v>0.05</v>
      </c>
      <c r="C9" s="1" t="s">
        <v>12</v>
      </c>
    </row>
    <row r="10">
      <c r="A10" s="7" t="s">
        <v>13</v>
      </c>
      <c r="B10" s="13">
        <v>0.03</v>
      </c>
      <c r="C10" s="1" t="s">
        <v>14</v>
      </c>
    </row>
    <row r="11">
      <c r="A11" s="2"/>
      <c r="B11" s="2"/>
      <c r="C11" s="2"/>
    </row>
    <row r="12">
      <c r="A12" s="1" t="s">
        <v>15</v>
      </c>
      <c r="B12" s="2"/>
      <c r="C12" s="2"/>
    </row>
    <row r="13">
      <c r="A13" s="14" t="s">
        <v>16</v>
      </c>
      <c r="B13" s="15"/>
      <c r="C13" s="2"/>
    </row>
    <row r="14">
      <c r="A14" s="12" t="s">
        <v>17</v>
      </c>
      <c r="B14" s="16">
        <f>(B7*B2)+(B2*B8)</f>
        <v>60000</v>
      </c>
      <c r="C14" s="2"/>
    </row>
    <row r="15">
      <c r="A15" s="12" t="s">
        <v>18</v>
      </c>
      <c r="B15" s="16">
        <f>B14*B9</f>
        <v>3000</v>
      </c>
      <c r="C15" s="1" t="s">
        <v>19</v>
      </c>
    </row>
    <row r="16">
      <c r="A16" s="12" t="s">
        <v>20</v>
      </c>
      <c r="B16" s="16">
        <f>(B2-(B2*B7))</f>
        <v>160000</v>
      </c>
      <c r="C16" s="1" t="s">
        <v>21</v>
      </c>
    </row>
    <row r="17">
      <c r="A17" s="12" t="s">
        <v>22</v>
      </c>
      <c r="B17" s="16">
        <f>B16*B10</f>
        <v>4800</v>
      </c>
      <c r="C17" s="1" t="s">
        <v>23</v>
      </c>
    </row>
    <row r="18">
      <c r="A18" s="17" t="s">
        <v>24</v>
      </c>
      <c r="B18" s="18">
        <f>B15/B2</f>
        <v>0.015</v>
      </c>
      <c r="C18" s="2"/>
    </row>
    <row r="19">
      <c r="A19" s="7" t="s">
        <v>25</v>
      </c>
      <c r="B19" s="19">
        <f>B17/B2</f>
        <v>0.024</v>
      </c>
      <c r="C19" s="2"/>
    </row>
    <row r="20">
      <c r="A20" s="2"/>
      <c r="B20" s="2"/>
      <c r="C20" s="2"/>
    </row>
    <row r="21">
      <c r="A21" s="20" t="s">
        <v>26</v>
      </c>
      <c r="B21" s="21">
        <f>B5+B6+B18+B19</f>
        <v>0.0505</v>
      </c>
      <c r="C21" s="2"/>
    </row>
    <row r="22">
      <c r="A22" s="2"/>
      <c r="B22" s="2"/>
      <c r="C22" s="2"/>
    </row>
    <row r="23">
      <c r="A23" s="22" t="s">
        <v>27</v>
      </c>
      <c r="B23" s="23">
        <f>(B2*B21)/12</f>
        <v>841.6666667</v>
      </c>
      <c r="C23" s="24" t="s">
        <v>28</v>
      </c>
    </row>
  </sheetData>
  <mergeCells count="1">
    <mergeCell ref="A13:B13"/>
  </mergeCells>
  <drawing r:id="rId1"/>
</worksheet>
</file>